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124871A3-A81A-46FE-A049-169EFF12B3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契約書別表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6" l="1"/>
  <c r="P3" i="6"/>
  <c r="T3" i="6"/>
  <c r="L4" i="6"/>
  <c r="P4" i="6"/>
  <c r="T4" i="6"/>
  <c r="L5" i="6"/>
  <c r="P5" i="6"/>
  <c r="T5" i="6"/>
  <c r="L6" i="6"/>
  <c r="P6" i="6"/>
  <c r="T6" i="6"/>
  <c r="L7" i="6"/>
  <c r="P7" i="6"/>
  <c r="T7" i="6"/>
  <c r="L8" i="6"/>
  <c r="P8" i="6"/>
  <c r="T8" i="6"/>
  <c r="L9" i="6"/>
  <c r="P9" i="6"/>
  <c r="T9" i="6"/>
  <c r="L10" i="6"/>
  <c r="P10" i="6"/>
  <c r="T10" i="6"/>
  <c r="L11" i="6"/>
  <c r="P11" i="6"/>
  <c r="T11" i="6"/>
  <c r="L12" i="6"/>
  <c r="P12" i="6"/>
  <c r="T12" i="6"/>
  <c r="L13" i="6"/>
  <c r="P13" i="6"/>
  <c r="T13" i="6"/>
  <c r="L14" i="6"/>
  <c r="P14" i="6"/>
  <c r="T14" i="6"/>
  <c r="L15" i="6"/>
  <c r="P15" i="6"/>
  <c r="T15" i="6"/>
  <c r="L16" i="6"/>
  <c r="P16" i="6"/>
  <c r="T16" i="6"/>
  <c r="L17" i="6"/>
  <c r="P17" i="6"/>
  <c r="T17" i="6"/>
  <c r="L18" i="6"/>
  <c r="P18" i="6"/>
  <c r="T18" i="6"/>
  <c r="L19" i="6"/>
  <c r="P19" i="6"/>
  <c r="T19" i="6"/>
  <c r="L20" i="6"/>
  <c r="P20" i="6"/>
  <c r="T20" i="6"/>
  <c r="L21" i="6"/>
  <c r="P21" i="6"/>
  <c r="T21" i="6"/>
  <c r="L22" i="6"/>
  <c r="P22" i="6"/>
  <c r="T22" i="6"/>
  <c r="L23" i="6"/>
  <c r="P23" i="6"/>
  <c r="T23" i="6"/>
  <c r="L24" i="6"/>
  <c r="P24" i="6"/>
  <c r="T24" i="6"/>
  <c r="L25" i="6"/>
  <c r="P25" i="6"/>
  <c r="T25" i="6"/>
  <c r="L26" i="6"/>
  <c r="P26" i="6"/>
  <c r="T26" i="6"/>
  <c r="L27" i="6"/>
  <c r="P27" i="6"/>
  <c r="T27" i="6"/>
  <c r="L28" i="6"/>
  <c r="P28" i="6"/>
  <c r="T28" i="6"/>
  <c r="L29" i="6"/>
  <c r="P29" i="6"/>
  <c r="T29" i="6"/>
  <c r="L30" i="6"/>
  <c r="P30" i="6"/>
  <c r="T30" i="6"/>
  <c r="D23" i="6"/>
  <c r="D15" i="6"/>
  <c r="D14" i="6"/>
  <c r="D13" i="6"/>
  <c r="D5" i="6"/>
  <c r="D4" i="6"/>
  <c r="D3" i="6"/>
  <c r="L31" i="6" l="1"/>
  <c r="P31" i="6"/>
  <c r="T31" i="6"/>
</calcChain>
</file>

<file path=xl/sharedStrings.xml><?xml version="1.0" encoding="utf-8"?>
<sst xmlns="http://schemas.openxmlformats.org/spreadsheetml/2006/main" count="163" uniqueCount="50">
  <si>
    <t>機種</t>
    <rPh sb="0" eb="2">
      <t>キシュ</t>
    </rPh>
    <phoneticPr fontId="1"/>
  </si>
  <si>
    <t>トナーカートリッジ</t>
    <phoneticPr fontId="1"/>
  </si>
  <si>
    <t>TNR-M4G2</t>
  </si>
  <si>
    <t>イメージドラム</t>
    <phoneticPr fontId="1"/>
  </si>
  <si>
    <t>A４カラープリンター
ＯＫＩC650ｄnｗ</t>
    <phoneticPr fontId="1"/>
  </si>
  <si>
    <t>A４モノクロプリンター
ＯＫＩB432ｄnｗ</t>
    <phoneticPr fontId="1"/>
  </si>
  <si>
    <t>トナーカートリッジブラック</t>
    <phoneticPr fontId="1"/>
  </si>
  <si>
    <t>TC-C4EK1</t>
    <phoneticPr fontId="1"/>
  </si>
  <si>
    <t>A３モノクロプリンター
ＯＫＩB842ｄn</t>
    <phoneticPr fontId="1"/>
  </si>
  <si>
    <t>TC-M3A2</t>
    <phoneticPr fontId="1"/>
  </si>
  <si>
    <t>DR-M3A</t>
    <phoneticPr fontId="1"/>
  </si>
  <si>
    <t>A3カラープリンター
ＯＫＩC835ｄnｗ</t>
    <phoneticPr fontId="1"/>
  </si>
  <si>
    <t>TC-C3BK2</t>
    <phoneticPr fontId="1"/>
  </si>
  <si>
    <t>TC-C3BY2</t>
    <phoneticPr fontId="1"/>
  </si>
  <si>
    <t>TC-C3BM2</t>
    <phoneticPr fontId="1"/>
  </si>
  <si>
    <t>TC-C3BC2</t>
    <phoneticPr fontId="1"/>
  </si>
  <si>
    <t>DR-C3BK</t>
    <phoneticPr fontId="1"/>
  </si>
  <si>
    <t>DR-C3BY</t>
    <phoneticPr fontId="1"/>
  </si>
  <si>
    <t>DR-C3BM</t>
    <phoneticPr fontId="1"/>
  </si>
  <si>
    <t>DR-C3BC</t>
    <phoneticPr fontId="1"/>
  </si>
  <si>
    <t>A3カラー複合機
ＯＫＩMC863ｄnｗv</t>
    <rPh sb="5" eb="8">
      <t>フクゴウキ</t>
    </rPh>
    <phoneticPr fontId="1"/>
  </si>
  <si>
    <t>TNR-C3LK2</t>
    <phoneticPr fontId="1"/>
  </si>
  <si>
    <t>TNR-C3LY2</t>
    <phoneticPr fontId="1"/>
  </si>
  <si>
    <t>TNR-C3LM2</t>
    <phoneticPr fontId="1"/>
  </si>
  <si>
    <t>TNR-C3LC2</t>
    <phoneticPr fontId="1"/>
  </si>
  <si>
    <t>ID-M4E</t>
    <phoneticPr fontId="1"/>
  </si>
  <si>
    <t>ID-C3LK</t>
    <phoneticPr fontId="1"/>
  </si>
  <si>
    <t>ID-C3LY</t>
    <phoneticPr fontId="1"/>
  </si>
  <si>
    <t>ID-C3LM</t>
    <phoneticPr fontId="1"/>
  </si>
  <si>
    <t>ID-C3LC</t>
    <phoneticPr fontId="1"/>
  </si>
  <si>
    <t>品番</t>
    <rPh sb="0" eb="2">
      <t>ヒンバン</t>
    </rPh>
    <phoneticPr fontId="1"/>
  </si>
  <si>
    <t>品名</t>
    <rPh sb="0" eb="2">
      <t>ヒンメイ</t>
    </rPh>
    <phoneticPr fontId="1"/>
  </si>
  <si>
    <t>予定数量</t>
    <rPh sb="0" eb="2">
      <t>ヨテイ</t>
    </rPh>
    <rPh sb="2" eb="4">
      <t>スウリョウ</t>
    </rPh>
    <phoneticPr fontId="1"/>
  </si>
  <si>
    <t>光町</t>
    <rPh sb="0" eb="1">
      <t>ヒカリ</t>
    </rPh>
    <rPh sb="1" eb="2">
      <t>マチ</t>
    </rPh>
    <phoneticPr fontId="1"/>
  </si>
  <si>
    <t>北部</t>
    <rPh sb="0" eb="2">
      <t>ホクブ</t>
    </rPh>
    <phoneticPr fontId="1"/>
  </si>
  <si>
    <t>西部</t>
    <rPh sb="0" eb="2">
      <t>セイブ</t>
    </rPh>
    <phoneticPr fontId="1"/>
  </si>
  <si>
    <t>単位</t>
    <rPh sb="0" eb="2">
      <t>タンイ</t>
    </rPh>
    <phoneticPr fontId="1"/>
  </si>
  <si>
    <t>個</t>
    <rPh sb="0" eb="1">
      <t>コ</t>
    </rPh>
    <phoneticPr fontId="1"/>
  </si>
  <si>
    <t>予定価格
（単価）</t>
    <rPh sb="0" eb="2">
      <t>ヨテイ</t>
    </rPh>
    <rPh sb="2" eb="4">
      <t>カカク</t>
    </rPh>
    <rPh sb="6" eb="8">
      <t>タンカ</t>
    </rPh>
    <phoneticPr fontId="1"/>
  </si>
  <si>
    <t>予定価格
（総価）</t>
    <rPh sb="0" eb="2">
      <t>ヨテイ</t>
    </rPh>
    <rPh sb="2" eb="4">
      <t>カカク</t>
    </rPh>
    <rPh sb="6" eb="7">
      <t>ソウ</t>
    </rPh>
    <rPh sb="7" eb="8">
      <t>アタイ</t>
    </rPh>
    <phoneticPr fontId="1"/>
  </si>
  <si>
    <r>
      <t>トナーカートリッジ　　　　　</t>
    </r>
    <r>
      <rPr>
        <sz val="9"/>
        <color theme="1"/>
        <rFont val="游ゴシック"/>
        <family val="3"/>
        <charset val="128"/>
        <scheme val="minor"/>
      </rPr>
      <t>（イエロー・マゼンタ・シアン）</t>
    </r>
    <phoneticPr fontId="1"/>
  </si>
  <si>
    <t>TC-C4EY1　　　TC-C4EM1　　　TC-C4EC1</t>
    <phoneticPr fontId="1"/>
  </si>
  <si>
    <t>DR-C4EK　DR-C4EY　　DR-C4EM　DR-C4EC</t>
    <phoneticPr fontId="1"/>
  </si>
  <si>
    <r>
      <t>トナーカートリッジ　　　　</t>
    </r>
    <r>
      <rPr>
        <sz val="9"/>
        <color theme="1"/>
        <rFont val="游ゴシック"/>
        <family val="3"/>
        <charset val="128"/>
        <scheme val="minor"/>
      </rPr>
      <t>　（イエロー・マゼンタ・シアン）</t>
    </r>
    <phoneticPr fontId="1"/>
  </si>
  <si>
    <t>契約金額（単価）</t>
    <rPh sb="0" eb="4">
      <t>ケイヤクキンガク</t>
    </rPh>
    <rPh sb="5" eb="7">
      <t>タンカ</t>
    </rPh>
    <phoneticPr fontId="1"/>
  </si>
  <si>
    <t>契約金額（計）</t>
    <rPh sb="0" eb="4">
      <t>ケイヤクキンガク</t>
    </rPh>
    <rPh sb="5" eb="6">
      <t>ケイ</t>
    </rPh>
    <phoneticPr fontId="1"/>
  </si>
  <si>
    <t>単位：円</t>
    <rPh sb="0" eb="2">
      <t>タンイ</t>
    </rPh>
    <rPh sb="3" eb="4">
      <t>エン</t>
    </rPh>
    <phoneticPr fontId="1"/>
  </si>
  <si>
    <r>
      <t>イメージドラム　　　　　</t>
    </r>
    <r>
      <rPr>
        <sz val="6.5"/>
        <color theme="1"/>
        <rFont val="游ゴシック"/>
        <family val="3"/>
        <charset val="128"/>
        <scheme val="minor"/>
      </rPr>
      <t>（ブラック・イエロー・マゼンタ・シアン）</t>
    </r>
    <phoneticPr fontId="1"/>
  </si>
  <si>
    <t>　契約金額（単価）は消費税及び地方消費税を含むものとし、発注者が発注する物品を納入場所ごとに１ヶ月分取りまとめ、各物品の単価にその数量を乗じて得た額（数量を乗じて得た額に１円未満の端数が生じたときは、物品ごとにこれを切り捨てる。）の合計額を支払うものとする。</t>
    <phoneticPr fontId="1"/>
  </si>
  <si>
    <t>うち消費税及び　地方消費税</t>
    <rPh sb="2" eb="5">
      <t>ショウヒゼイ</t>
    </rPh>
    <rPh sb="5" eb="6">
      <t>オヨ</t>
    </rPh>
    <rPh sb="8" eb="10">
      <t>チホウ</t>
    </rPh>
    <rPh sb="10" eb="13">
      <t>ショウヒゼイ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</si>
</sst>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6.5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90">
    <xf numFmtId="0" fontId="0" fillId="0" borderId="0" xfId="0"/>
    <xf numFmtId="0" fontId="0" fillId="0" borderId="0" xfId="0" applyAlignment="1">
      <alignment shrinkToFit="1"/>
    </xf>
    <xf numFmtId="0" fontId="2" fillId="0" borderId="2" xfId="0" applyFont="1" applyBorder="1" applyAlignment="1">
      <alignment shrinkToFit="1"/>
    </xf>
    <xf numFmtId="0" fontId="2" fillId="0" borderId="6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38" fontId="0" fillId="0" borderId="8" xfId="1" applyFont="1" applyBorder="1" applyAlignment="1"/>
    <xf numFmtId="38" fontId="0" fillId="0" borderId="4" xfId="1" applyFont="1" applyBorder="1" applyAlignment="1"/>
    <xf numFmtId="38" fontId="0" fillId="0" borderId="23" xfId="1" applyFont="1" applyBorder="1" applyAlignment="1"/>
    <xf numFmtId="38" fontId="0" fillId="0" borderId="6" xfId="1" applyFont="1" applyBorder="1" applyAlignment="1"/>
    <xf numFmtId="38" fontId="0" fillId="0" borderId="22" xfId="1" applyFont="1" applyFill="1" applyBorder="1" applyAlignment="1">
      <alignment horizontal="center" vertical="center" wrapText="1" shrinkToFit="1"/>
    </xf>
    <xf numFmtId="38" fontId="0" fillId="0" borderId="24" xfId="1" applyFont="1" applyFill="1" applyBorder="1" applyAlignment="1">
      <alignment horizontal="center" vertical="center" wrapText="1" shrinkToFit="1"/>
    </xf>
    <xf numFmtId="38" fontId="0" fillId="0" borderId="19" xfId="1" applyFont="1" applyBorder="1" applyAlignment="1"/>
    <xf numFmtId="38" fontId="0" fillId="0" borderId="20" xfId="1" applyFont="1" applyBorder="1" applyAlignment="1"/>
    <xf numFmtId="38" fontId="0" fillId="0" borderId="21" xfId="1" applyFont="1" applyBorder="1" applyAlignment="1"/>
    <xf numFmtId="38" fontId="0" fillId="0" borderId="15" xfId="1" applyFont="1" applyBorder="1" applyAlignment="1"/>
    <xf numFmtId="38" fontId="0" fillId="0" borderId="0" xfId="0" applyNumberFormat="1"/>
    <xf numFmtId="0" fontId="0" fillId="0" borderId="25" xfId="0" applyBorder="1" applyAlignment="1">
      <alignment horizontal="center" vertical="center" shrinkToFit="1"/>
    </xf>
    <xf numFmtId="0" fontId="0" fillId="0" borderId="26" xfId="0" applyBorder="1"/>
    <xf numFmtId="0" fontId="0" fillId="0" borderId="27" xfId="0" applyBorder="1"/>
    <xf numFmtId="0" fontId="0" fillId="0" borderId="22" xfId="0" applyBorder="1" applyAlignment="1">
      <alignment horizontal="center" vertical="center" shrinkToFit="1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38" fontId="0" fillId="0" borderId="28" xfId="1" applyFont="1" applyFill="1" applyBorder="1" applyAlignment="1">
      <alignment horizontal="center" vertical="center" wrapText="1" shrinkToFit="1"/>
    </xf>
    <xf numFmtId="38" fontId="0" fillId="0" borderId="16" xfId="1" applyFont="1" applyBorder="1" applyAlignment="1"/>
    <xf numFmtId="38" fontId="0" fillId="0" borderId="14" xfId="1" applyFont="1" applyBorder="1" applyAlignment="1"/>
    <xf numFmtId="38" fontId="0" fillId="0" borderId="13" xfId="1" applyFont="1" applyBorder="1" applyAlignment="1"/>
    <xf numFmtId="38" fontId="0" fillId="0" borderId="29" xfId="1" applyFont="1" applyBorder="1" applyAlignment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5" xfId="0" applyBorder="1" applyAlignment="1">
      <alignment vertical="center"/>
    </xf>
    <xf numFmtId="0" fontId="2" fillId="0" borderId="36" xfId="0" applyFont="1" applyBorder="1" applyAlignment="1">
      <alignment shrinkToFit="1"/>
    </xf>
    <xf numFmtId="0" fontId="2" fillId="0" borderId="18" xfId="0" applyFont="1" applyBorder="1" applyAlignment="1">
      <alignment shrinkToFit="1"/>
    </xf>
    <xf numFmtId="0" fontId="2" fillId="0" borderId="37" xfId="0" applyFont="1" applyBorder="1" applyAlignment="1">
      <alignment shrinkToFit="1"/>
    </xf>
    <xf numFmtId="0" fontId="2" fillId="0" borderId="17" xfId="0" applyFont="1" applyBorder="1" applyAlignment="1">
      <alignment shrinkToFit="1"/>
    </xf>
    <xf numFmtId="0" fontId="2" fillId="0" borderId="29" xfId="0" applyFont="1" applyBorder="1" applyAlignment="1">
      <alignment shrinkToFit="1"/>
    </xf>
    <xf numFmtId="38" fontId="0" fillId="0" borderId="8" xfId="1" applyFont="1" applyBorder="1" applyAlignment="1">
      <alignment vertical="center"/>
    </xf>
    <xf numFmtId="38" fontId="0" fillId="0" borderId="19" xfId="1" applyFont="1" applyBorder="1" applyAlignment="1">
      <alignment vertical="center"/>
    </xf>
    <xf numFmtId="0" fontId="0" fillId="0" borderId="0" xfId="0" applyAlignment="1">
      <alignment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38" fontId="0" fillId="0" borderId="12" xfId="1" applyFont="1" applyBorder="1" applyAlignment="1">
      <alignment horizontal="center"/>
    </xf>
    <xf numFmtId="38" fontId="0" fillId="0" borderId="36" xfId="1" applyFont="1" applyBorder="1" applyAlignment="1">
      <alignment horizontal="center"/>
    </xf>
    <xf numFmtId="38" fontId="0" fillId="0" borderId="23" xfId="1" applyFont="1" applyBorder="1" applyAlignment="1">
      <alignment horizontal="center"/>
    </xf>
    <xf numFmtId="38" fontId="0" fillId="0" borderId="18" xfId="1" applyFont="1" applyBorder="1" applyAlignment="1">
      <alignment horizontal="center"/>
    </xf>
    <xf numFmtId="38" fontId="0" fillId="0" borderId="37" xfId="1" applyFont="1" applyBorder="1" applyAlignment="1">
      <alignment horizontal="center"/>
    </xf>
    <xf numFmtId="38" fontId="0" fillId="0" borderId="29" xfId="1" applyFont="1" applyBorder="1" applyAlignment="1">
      <alignment horizontal="center"/>
    </xf>
    <xf numFmtId="38" fontId="0" fillId="0" borderId="10" xfId="1" applyFont="1" applyBorder="1" applyAlignment="1">
      <alignment horizontal="center"/>
    </xf>
    <xf numFmtId="38" fontId="0" fillId="0" borderId="17" xfId="1" applyFont="1" applyBorder="1" applyAlignment="1">
      <alignment horizontal="center"/>
    </xf>
    <xf numFmtId="0" fontId="0" fillId="0" borderId="19" xfId="0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4" borderId="1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0" borderId="12" xfId="0" applyFont="1" applyBorder="1" applyAlignment="1">
      <alignment horizontal="center" vertical="center" wrapText="1" shrinkToFit="1"/>
    </xf>
    <xf numFmtId="0" fontId="2" fillId="0" borderId="36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left" wrapText="1" shrinkToFit="1"/>
    </xf>
    <xf numFmtId="0" fontId="2" fillId="0" borderId="37" xfId="0" applyFont="1" applyBorder="1" applyAlignment="1">
      <alignment horizontal="left" wrapText="1" shrinkToFit="1"/>
    </xf>
    <xf numFmtId="0" fontId="2" fillId="0" borderId="17" xfId="0" applyFont="1" applyBorder="1" applyAlignment="1">
      <alignment horizontal="left" wrapText="1" shrinkToFit="1"/>
    </xf>
    <xf numFmtId="0" fontId="0" fillId="0" borderId="11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2" fillId="0" borderId="23" xfId="0" applyFont="1" applyBorder="1" applyAlignment="1">
      <alignment horizontal="center" vertical="center" wrapText="1" shrinkToFit="1"/>
    </xf>
    <xf numFmtId="0" fontId="0" fillId="0" borderId="15" xfId="0" applyBorder="1" applyAlignment="1">
      <alignment horizontal="right"/>
    </xf>
    <xf numFmtId="0" fontId="2" fillId="0" borderId="29" xfId="0" applyFont="1" applyBorder="1" applyAlignment="1">
      <alignment horizontal="left" wrapText="1" shrinkToFit="1"/>
    </xf>
    <xf numFmtId="0" fontId="0" fillId="0" borderId="39" xfId="0" applyBorder="1" applyAlignment="1">
      <alignment horizontal="right" vertical="center"/>
    </xf>
    <xf numFmtId="0" fontId="2" fillId="0" borderId="40" xfId="0" applyFont="1" applyBorder="1" applyAlignment="1">
      <alignment horizontal="center" vertical="center" wrapText="1" shrinkToFit="1"/>
    </xf>
    <xf numFmtId="0" fontId="2" fillId="0" borderId="41" xfId="0" applyFont="1" applyBorder="1" applyAlignment="1">
      <alignment horizontal="center" vertical="center" wrapText="1" shrinkToFit="1"/>
    </xf>
    <xf numFmtId="0" fontId="2" fillId="0" borderId="42" xfId="0" applyFont="1" applyBorder="1" applyAlignment="1">
      <alignment horizontal="center" vertical="center" wrapText="1" shrinkToFit="1"/>
    </xf>
    <xf numFmtId="0" fontId="2" fillId="0" borderId="43" xfId="0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402F2-C65F-4FA6-A189-08CC724C92FF}">
  <sheetPr>
    <pageSetUpPr fitToPage="1"/>
  </sheetPr>
  <dimension ref="A1:T36"/>
  <sheetViews>
    <sheetView tabSelected="1" view="pageLayout" zoomScaleNormal="100" workbookViewId="0">
      <selection activeCell="F2" sqref="F2"/>
    </sheetView>
  </sheetViews>
  <sheetFormatPr defaultRowHeight="18.75" x14ac:dyDescent="0.4"/>
  <cols>
    <col min="1" max="1" width="21.875" customWidth="1"/>
    <col min="2" max="2" width="23.125" style="1" customWidth="1"/>
    <col min="3" max="3" width="10.625" customWidth="1"/>
    <col min="5" max="5" width="9" customWidth="1"/>
    <col min="6" max="7" width="16.25" customWidth="1"/>
    <col min="8" max="8" width="14.875" customWidth="1"/>
    <col min="9" max="20" width="9" hidden="1" customWidth="1"/>
  </cols>
  <sheetData>
    <row r="1" spans="1:20" x14ac:dyDescent="0.4">
      <c r="D1" s="79" t="s">
        <v>46</v>
      </c>
      <c r="E1" s="79"/>
      <c r="F1" s="79"/>
      <c r="G1" s="79"/>
      <c r="H1" s="79"/>
      <c r="I1" s="68" t="s">
        <v>33</v>
      </c>
      <c r="J1" s="68"/>
      <c r="K1" s="68"/>
      <c r="L1" s="68"/>
      <c r="M1" s="67" t="s">
        <v>34</v>
      </c>
      <c r="N1" s="67"/>
      <c r="O1" s="67"/>
      <c r="P1" s="67"/>
      <c r="Q1" s="66" t="s">
        <v>35</v>
      </c>
      <c r="R1" s="66"/>
      <c r="S1" s="66"/>
      <c r="T1" s="66"/>
    </row>
    <row r="2" spans="1:20" ht="37.5" x14ac:dyDescent="0.4">
      <c r="A2" s="6" t="s">
        <v>0</v>
      </c>
      <c r="B2" s="5" t="s">
        <v>31</v>
      </c>
      <c r="C2" s="5" t="s">
        <v>30</v>
      </c>
      <c r="D2" s="18" t="s">
        <v>32</v>
      </c>
      <c r="E2" s="21" t="s">
        <v>36</v>
      </c>
      <c r="F2" s="11" t="s">
        <v>44</v>
      </c>
      <c r="G2" s="12" t="s">
        <v>49</v>
      </c>
      <c r="H2" s="26" t="s">
        <v>45</v>
      </c>
      <c r="I2" s="18" t="s">
        <v>32</v>
      </c>
      <c r="J2" s="21" t="s">
        <v>36</v>
      </c>
      <c r="K2" s="11" t="s">
        <v>38</v>
      </c>
      <c r="L2" s="12" t="s">
        <v>39</v>
      </c>
      <c r="M2" s="18" t="s">
        <v>32</v>
      </c>
      <c r="N2" s="21" t="s">
        <v>36</v>
      </c>
      <c r="O2" s="11" t="s">
        <v>38</v>
      </c>
      <c r="P2" s="12" t="s">
        <v>39</v>
      </c>
      <c r="Q2" s="18" t="s">
        <v>32</v>
      </c>
      <c r="R2" s="21" t="s">
        <v>36</v>
      </c>
      <c r="S2" s="11" t="s">
        <v>38</v>
      </c>
      <c r="T2" s="26" t="s">
        <v>39</v>
      </c>
    </row>
    <row r="3" spans="1:20" x14ac:dyDescent="0.4">
      <c r="A3" s="59" t="s">
        <v>5</v>
      </c>
      <c r="B3" s="47" t="s">
        <v>1</v>
      </c>
      <c r="C3" s="2" t="s">
        <v>2</v>
      </c>
      <c r="D3" s="19">
        <f>I3+M3+Q3</f>
        <v>45</v>
      </c>
      <c r="E3" s="22" t="s">
        <v>37</v>
      </c>
      <c r="F3" s="44"/>
      <c r="G3" s="45"/>
      <c r="H3" s="27"/>
      <c r="I3" s="35">
        <v>20</v>
      </c>
      <c r="J3" s="22" t="s">
        <v>37</v>
      </c>
      <c r="K3" s="7">
        <v>13596</v>
      </c>
      <c r="L3" s="13">
        <f>I3*K3</f>
        <v>271920</v>
      </c>
      <c r="M3" s="31">
        <v>5</v>
      </c>
      <c r="N3" s="22" t="s">
        <v>37</v>
      </c>
      <c r="O3" s="7">
        <v>13596</v>
      </c>
      <c r="P3" s="13">
        <f>M3*O3</f>
        <v>67980</v>
      </c>
      <c r="Q3" s="31">
        <v>20</v>
      </c>
      <c r="R3" s="22" t="s">
        <v>37</v>
      </c>
      <c r="S3" s="7">
        <v>13596</v>
      </c>
      <c r="T3" s="27">
        <f>Q3*S3</f>
        <v>271920</v>
      </c>
    </row>
    <row r="4" spans="1:20" x14ac:dyDescent="0.4">
      <c r="A4" s="60"/>
      <c r="B4" s="48" t="s">
        <v>3</v>
      </c>
      <c r="C4" s="3" t="s">
        <v>25</v>
      </c>
      <c r="D4" s="20">
        <f>I4+M4+Q4</f>
        <v>28</v>
      </c>
      <c r="E4" s="23" t="s">
        <v>37</v>
      </c>
      <c r="F4" s="10"/>
      <c r="G4" s="14"/>
      <c r="H4" s="28"/>
      <c r="I4" s="36">
        <v>10</v>
      </c>
      <c r="J4" s="23" t="s">
        <v>37</v>
      </c>
      <c r="K4" s="10">
        <v>15433</v>
      </c>
      <c r="L4" s="14">
        <f>I4*K4</f>
        <v>154330</v>
      </c>
      <c r="M4" s="32">
        <v>5</v>
      </c>
      <c r="N4" s="23" t="s">
        <v>37</v>
      </c>
      <c r="O4" s="10">
        <v>15433</v>
      </c>
      <c r="P4" s="14">
        <f t="shared" ref="P4:P30" si="0">M4*O4</f>
        <v>77165</v>
      </c>
      <c r="Q4" s="32">
        <v>13</v>
      </c>
      <c r="R4" s="23" t="s">
        <v>37</v>
      </c>
      <c r="S4" s="10">
        <v>15433</v>
      </c>
      <c r="T4" s="28">
        <f t="shared" ref="T4:T30" si="1">Q4*S4</f>
        <v>200629</v>
      </c>
    </row>
    <row r="5" spans="1:20" x14ac:dyDescent="0.4">
      <c r="A5" s="61" t="s">
        <v>4</v>
      </c>
      <c r="B5" s="49" t="s">
        <v>6</v>
      </c>
      <c r="C5" s="4" t="s">
        <v>7</v>
      </c>
      <c r="D5" s="19">
        <f>I5+M5+Q5</f>
        <v>8</v>
      </c>
      <c r="E5" s="22" t="s">
        <v>37</v>
      </c>
      <c r="F5" s="7"/>
      <c r="G5" s="13"/>
      <c r="H5" s="27"/>
      <c r="I5" s="35">
        <v>5</v>
      </c>
      <c r="J5" s="22" t="s">
        <v>37</v>
      </c>
      <c r="K5" s="7">
        <v>13827</v>
      </c>
      <c r="L5" s="13">
        <f t="shared" ref="L5:L29" si="2">I5*K5</f>
        <v>69135</v>
      </c>
      <c r="M5" s="31">
        <v>2</v>
      </c>
      <c r="N5" s="22" t="s">
        <v>37</v>
      </c>
      <c r="O5" s="7">
        <v>13827</v>
      </c>
      <c r="P5" s="13">
        <f>M5*O5</f>
        <v>27654</v>
      </c>
      <c r="Q5" s="31">
        <v>1</v>
      </c>
      <c r="R5" s="22" t="s">
        <v>37</v>
      </c>
      <c r="S5" s="7">
        <v>13827</v>
      </c>
      <c r="T5" s="27">
        <f t="shared" si="1"/>
        <v>13827</v>
      </c>
    </row>
    <row r="6" spans="1:20" x14ac:dyDescent="0.4">
      <c r="A6" s="62"/>
      <c r="B6" s="69" t="s">
        <v>40</v>
      </c>
      <c r="C6" s="72" t="s">
        <v>41</v>
      </c>
      <c r="D6" s="75">
        <v>12</v>
      </c>
      <c r="E6" s="86" t="s">
        <v>37</v>
      </c>
      <c r="F6" s="50"/>
      <c r="G6" s="50"/>
      <c r="H6" s="53"/>
      <c r="I6" s="37">
        <v>1</v>
      </c>
      <c r="J6" s="24" t="s">
        <v>37</v>
      </c>
      <c r="K6" s="8">
        <v>12782</v>
      </c>
      <c r="L6" s="15">
        <f>I6*K6</f>
        <v>12782</v>
      </c>
      <c r="M6" s="33">
        <v>2</v>
      </c>
      <c r="N6" s="24" t="s">
        <v>37</v>
      </c>
      <c r="O6" s="8">
        <v>12782</v>
      </c>
      <c r="P6" s="15">
        <f t="shared" si="0"/>
        <v>25564</v>
      </c>
      <c r="Q6" s="33">
        <v>1</v>
      </c>
      <c r="R6" s="24" t="s">
        <v>37</v>
      </c>
      <c r="S6" s="8">
        <v>12782</v>
      </c>
      <c r="T6" s="29">
        <f>Q6*S6</f>
        <v>12782</v>
      </c>
    </row>
    <row r="7" spans="1:20" x14ac:dyDescent="0.4">
      <c r="A7" s="62"/>
      <c r="B7" s="70"/>
      <c r="C7" s="73"/>
      <c r="D7" s="76"/>
      <c r="E7" s="87"/>
      <c r="F7" s="51"/>
      <c r="G7" s="51"/>
      <c r="H7" s="54"/>
      <c r="I7" s="37">
        <v>1</v>
      </c>
      <c r="J7" s="24" t="s">
        <v>37</v>
      </c>
      <c r="K7" s="8">
        <v>12782</v>
      </c>
      <c r="L7" s="15">
        <f t="shared" si="2"/>
        <v>12782</v>
      </c>
      <c r="M7" s="33">
        <v>2</v>
      </c>
      <c r="N7" s="24" t="s">
        <v>37</v>
      </c>
      <c r="O7" s="8">
        <v>12782</v>
      </c>
      <c r="P7" s="15">
        <f>M7*O7</f>
        <v>25564</v>
      </c>
      <c r="Q7" s="33">
        <v>1</v>
      </c>
      <c r="R7" s="24" t="s">
        <v>37</v>
      </c>
      <c r="S7" s="8">
        <v>12782</v>
      </c>
      <c r="T7" s="29">
        <f t="shared" si="1"/>
        <v>12782</v>
      </c>
    </row>
    <row r="8" spans="1:20" x14ac:dyDescent="0.4">
      <c r="A8" s="62"/>
      <c r="B8" s="71"/>
      <c r="C8" s="74"/>
      <c r="D8" s="77"/>
      <c r="E8" s="89"/>
      <c r="F8" s="56"/>
      <c r="G8" s="56"/>
      <c r="H8" s="57"/>
      <c r="I8" s="37">
        <v>1</v>
      </c>
      <c r="J8" s="24" t="s">
        <v>37</v>
      </c>
      <c r="K8" s="8">
        <v>12782</v>
      </c>
      <c r="L8" s="15">
        <f t="shared" si="2"/>
        <v>12782</v>
      </c>
      <c r="M8" s="33">
        <v>2</v>
      </c>
      <c r="N8" s="24" t="s">
        <v>37</v>
      </c>
      <c r="O8" s="8">
        <v>12782</v>
      </c>
      <c r="P8" s="15">
        <f t="shared" si="0"/>
        <v>25564</v>
      </c>
      <c r="Q8" s="33">
        <v>1</v>
      </c>
      <c r="R8" s="24" t="s">
        <v>37</v>
      </c>
      <c r="S8" s="8">
        <v>12782</v>
      </c>
      <c r="T8" s="29">
        <f t="shared" si="1"/>
        <v>12782</v>
      </c>
    </row>
    <row r="9" spans="1:20" x14ac:dyDescent="0.4">
      <c r="A9" s="62"/>
      <c r="B9" s="69" t="s">
        <v>47</v>
      </c>
      <c r="C9" s="72" t="s">
        <v>42</v>
      </c>
      <c r="D9" s="75">
        <v>20</v>
      </c>
      <c r="E9" s="86" t="s">
        <v>37</v>
      </c>
      <c r="F9" s="50"/>
      <c r="G9" s="50"/>
      <c r="H9" s="53"/>
      <c r="I9" s="37">
        <v>5</v>
      </c>
      <c r="J9" s="24" t="s">
        <v>37</v>
      </c>
      <c r="K9" s="8">
        <v>14399</v>
      </c>
      <c r="L9" s="15">
        <f t="shared" si="2"/>
        <v>71995</v>
      </c>
      <c r="M9" s="33">
        <v>2</v>
      </c>
      <c r="N9" s="24" t="s">
        <v>37</v>
      </c>
      <c r="O9" s="8">
        <v>14399</v>
      </c>
      <c r="P9" s="15">
        <f t="shared" si="0"/>
        <v>28798</v>
      </c>
      <c r="Q9" s="33">
        <v>1</v>
      </c>
      <c r="R9" s="24" t="s">
        <v>37</v>
      </c>
      <c r="S9" s="8">
        <v>14399</v>
      </c>
      <c r="T9" s="29">
        <f t="shared" si="1"/>
        <v>14399</v>
      </c>
    </row>
    <row r="10" spans="1:20" x14ac:dyDescent="0.4">
      <c r="A10" s="62"/>
      <c r="B10" s="70"/>
      <c r="C10" s="73"/>
      <c r="D10" s="76"/>
      <c r="E10" s="87"/>
      <c r="F10" s="51"/>
      <c r="G10" s="51"/>
      <c r="H10" s="54"/>
      <c r="I10" s="37">
        <v>1</v>
      </c>
      <c r="J10" s="24" t="s">
        <v>37</v>
      </c>
      <c r="K10" s="8">
        <v>14399</v>
      </c>
      <c r="L10" s="15">
        <f t="shared" si="2"/>
        <v>14399</v>
      </c>
      <c r="M10" s="33">
        <v>2</v>
      </c>
      <c r="N10" s="24" t="s">
        <v>37</v>
      </c>
      <c r="O10" s="8">
        <v>14399</v>
      </c>
      <c r="P10" s="15">
        <f t="shared" si="0"/>
        <v>28798</v>
      </c>
      <c r="Q10" s="33">
        <v>1</v>
      </c>
      <c r="R10" s="24" t="s">
        <v>37</v>
      </c>
      <c r="S10" s="8">
        <v>14399</v>
      </c>
      <c r="T10" s="29">
        <f t="shared" si="1"/>
        <v>14399</v>
      </c>
    </row>
    <row r="11" spans="1:20" x14ac:dyDescent="0.4">
      <c r="A11" s="62"/>
      <c r="B11" s="70"/>
      <c r="C11" s="73"/>
      <c r="D11" s="76"/>
      <c r="E11" s="87"/>
      <c r="F11" s="51"/>
      <c r="G11" s="51"/>
      <c r="H11" s="54"/>
      <c r="I11" s="37">
        <v>1</v>
      </c>
      <c r="J11" s="24" t="s">
        <v>37</v>
      </c>
      <c r="K11" s="8">
        <v>14399</v>
      </c>
      <c r="L11" s="15">
        <f t="shared" si="2"/>
        <v>14399</v>
      </c>
      <c r="M11" s="33">
        <v>2</v>
      </c>
      <c r="N11" s="24" t="s">
        <v>37</v>
      </c>
      <c r="O11" s="8">
        <v>14399</v>
      </c>
      <c r="P11" s="15">
        <f t="shared" si="0"/>
        <v>28798</v>
      </c>
      <c r="Q11" s="33">
        <v>1</v>
      </c>
      <c r="R11" s="24" t="s">
        <v>37</v>
      </c>
      <c r="S11" s="8">
        <v>14399</v>
      </c>
      <c r="T11" s="29">
        <f t="shared" si="1"/>
        <v>14399</v>
      </c>
    </row>
    <row r="12" spans="1:20" x14ac:dyDescent="0.4">
      <c r="A12" s="63"/>
      <c r="B12" s="78"/>
      <c r="C12" s="80"/>
      <c r="D12" s="81"/>
      <c r="E12" s="88"/>
      <c r="F12" s="52"/>
      <c r="G12" s="52"/>
      <c r="H12" s="55"/>
      <c r="I12" s="36">
        <v>1</v>
      </c>
      <c r="J12" s="25" t="s">
        <v>37</v>
      </c>
      <c r="K12" s="9">
        <v>14399</v>
      </c>
      <c r="L12" s="16">
        <f t="shared" si="2"/>
        <v>14399</v>
      </c>
      <c r="M12" s="34">
        <v>2</v>
      </c>
      <c r="N12" s="25" t="s">
        <v>37</v>
      </c>
      <c r="O12" s="9">
        <v>14399</v>
      </c>
      <c r="P12" s="16">
        <f t="shared" si="0"/>
        <v>28798</v>
      </c>
      <c r="Q12" s="34">
        <v>1</v>
      </c>
      <c r="R12" s="25" t="s">
        <v>37</v>
      </c>
      <c r="S12" s="9">
        <v>14399</v>
      </c>
      <c r="T12" s="30">
        <f>Q12*S12</f>
        <v>14399</v>
      </c>
    </row>
    <row r="13" spans="1:20" x14ac:dyDescent="0.4">
      <c r="A13" s="59" t="s">
        <v>8</v>
      </c>
      <c r="B13" s="47" t="s">
        <v>1</v>
      </c>
      <c r="C13" s="2" t="s">
        <v>9</v>
      </c>
      <c r="D13" s="19">
        <f>I13+M13+Q13</f>
        <v>51</v>
      </c>
      <c r="E13" s="22" t="s">
        <v>37</v>
      </c>
      <c r="F13" s="7"/>
      <c r="G13" s="13"/>
      <c r="H13" s="27"/>
      <c r="I13" s="35">
        <v>50</v>
      </c>
      <c r="J13" s="22" t="s">
        <v>37</v>
      </c>
      <c r="K13" s="7">
        <v>20163</v>
      </c>
      <c r="L13" s="13">
        <f t="shared" si="2"/>
        <v>1008150</v>
      </c>
      <c r="M13" s="31">
        <v>1</v>
      </c>
      <c r="N13" s="22" t="s">
        <v>37</v>
      </c>
      <c r="O13" s="7">
        <v>20163</v>
      </c>
      <c r="P13" s="13">
        <f t="shared" si="0"/>
        <v>20163</v>
      </c>
      <c r="Q13" s="31"/>
      <c r="R13" s="22" t="s">
        <v>37</v>
      </c>
      <c r="S13" s="7">
        <v>20163</v>
      </c>
      <c r="T13" s="27">
        <f t="shared" si="1"/>
        <v>0</v>
      </c>
    </row>
    <row r="14" spans="1:20" x14ac:dyDescent="0.4">
      <c r="A14" s="60"/>
      <c r="B14" s="48" t="s">
        <v>3</v>
      </c>
      <c r="C14" s="3" t="s">
        <v>10</v>
      </c>
      <c r="D14" s="20">
        <f>I14+M14+Q14</f>
        <v>21</v>
      </c>
      <c r="E14" s="23" t="s">
        <v>37</v>
      </c>
      <c r="F14" s="10"/>
      <c r="G14" s="14"/>
      <c r="H14" s="28"/>
      <c r="I14" s="36">
        <v>20</v>
      </c>
      <c r="J14" s="23" t="s">
        <v>37</v>
      </c>
      <c r="K14" s="10">
        <v>11286</v>
      </c>
      <c r="L14" s="14">
        <f t="shared" si="2"/>
        <v>225720</v>
      </c>
      <c r="M14" s="32">
        <v>1</v>
      </c>
      <c r="N14" s="23" t="s">
        <v>37</v>
      </c>
      <c r="O14" s="10">
        <v>11286</v>
      </c>
      <c r="P14" s="14">
        <f t="shared" si="0"/>
        <v>11286</v>
      </c>
      <c r="Q14" s="32"/>
      <c r="R14" s="23" t="s">
        <v>37</v>
      </c>
      <c r="S14" s="10">
        <v>11286</v>
      </c>
      <c r="T14" s="28">
        <f t="shared" si="1"/>
        <v>0</v>
      </c>
    </row>
    <row r="15" spans="1:20" x14ac:dyDescent="0.4">
      <c r="A15" s="61" t="s">
        <v>11</v>
      </c>
      <c r="B15" s="49" t="s">
        <v>6</v>
      </c>
      <c r="C15" s="39" t="s">
        <v>12</v>
      </c>
      <c r="D15" s="19">
        <f>I15+M15+Q15</f>
        <v>2</v>
      </c>
      <c r="E15" s="22" t="s">
        <v>37</v>
      </c>
      <c r="F15" s="7"/>
      <c r="G15" s="13"/>
      <c r="H15" s="27"/>
      <c r="I15" s="35">
        <v>2</v>
      </c>
      <c r="J15" s="22" t="s">
        <v>37</v>
      </c>
      <c r="K15" s="7">
        <v>18436</v>
      </c>
      <c r="L15" s="13">
        <f t="shared" si="2"/>
        <v>36872</v>
      </c>
      <c r="M15" s="31">
        <v>0</v>
      </c>
      <c r="N15" s="22" t="s">
        <v>37</v>
      </c>
      <c r="O15" s="7">
        <v>18436</v>
      </c>
      <c r="P15" s="13">
        <f t="shared" si="0"/>
        <v>0</v>
      </c>
      <c r="Q15" s="31"/>
      <c r="R15" s="22" t="s">
        <v>37</v>
      </c>
      <c r="S15" s="7">
        <v>18436</v>
      </c>
      <c r="T15" s="27">
        <f t="shared" si="1"/>
        <v>0</v>
      </c>
    </row>
    <row r="16" spans="1:20" x14ac:dyDescent="0.4">
      <c r="A16" s="62"/>
      <c r="B16" s="82" t="s">
        <v>43</v>
      </c>
      <c r="C16" s="40" t="s">
        <v>13</v>
      </c>
      <c r="D16" s="75">
        <v>3</v>
      </c>
      <c r="E16" s="86" t="s">
        <v>37</v>
      </c>
      <c r="F16" s="50"/>
      <c r="G16" s="50"/>
      <c r="H16" s="53"/>
      <c r="I16" s="37">
        <v>1</v>
      </c>
      <c r="J16" s="24" t="s">
        <v>37</v>
      </c>
      <c r="K16" s="8">
        <v>19701</v>
      </c>
      <c r="L16" s="15">
        <f t="shared" si="2"/>
        <v>19701</v>
      </c>
      <c r="M16" s="33">
        <v>0</v>
      </c>
      <c r="N16" s="24" t="s">
        <v>37</v>
      </c>
      <c r="O16" s="8">
        <v>19701</v>
      </c>
      <c r="P16" s="15">
        <f>M16*O16</f>
        <v>0</v>
      </c>
      <c r="Q16" s="33"/>
      <c r="R16" s="24" t="s">
        <v>37</v>
      </c>
      <c r="S16" s="8">
        <v>19701</v>
      </c>
      <c r="T16" s="29">
        <f>Q16*S16</f>
        <v>0</v>
      </c>
    </row>
    <row r="17" spans="1:20" x14ac:dyDescent="0.4">
      <c r="A17" s="62"/>
      <c r="B17" s="83"/>
      <c r="C17" s="41" t="s">
        <v>14</v>
      </c>
      <c r="D17" s="76"/>
      <c r="E17" s="87"/>
      <c r="F17" s="51"/>
      <c r="G17" s="51"/>
      <c r="H17" s="54"/>
      <c r="I17" s="37">
        <v>1</v>
      </c>
      <c r="J17" s="24" t="s">
        <v>37</v>
      </c>
      <c r="K17" s="8">
        <v>19701</v>
      </c>
      <c r="L17" s="15">
        <f>I17*K17</f>
        <v>19701</v>
      </c>
      <c r="M17" s="33">
        <v>0</v>
      </c>
      <c r="N17" s="24" t="s">
        <v>37</v>
      </c>
      <c r="O17" s="8">
        <v>19701</v>
      </c>
      <c r="P17" s="15">
        <f t="shared" si="0"/>
        <v>0</v>
      </c>
      <c r="Q17" s="33"/>
      <c r="R17" s="24" t="s">
        <v>37</v>
      </c>
      <c r="S17" s="8">
        <v>19701</v>
      </c>
      <c r="T17" s="29">
        <f t="shared" si="1"/>
        <v>0</v>
      </c>
    </row>
    <row r="18" spans="1:20" x14ac:dyDescent="0.4">
      <c r="A18" s="62"/>
      <c r="B18" s="84"/>
      <c r="C18" s="41" t="s">
        <v>15</v>
      </c>
      <c r="D18" s="77"/>
      <c r="E18" s="89"/>
      <c r="F18" s="56"/>
      <c r="G18" s="56"/>
      <c r="H18" s="57"/>
      <c r="I18" s="37">
        <v>1</v>
      </c>
      <c r="J18" s="24" t="s">
        <v>37</v>
      </c>
      <c r="K18" s="8">
        <v>19701</v>
      </c>
      <c r="L18" s="15">
        <f t="shared" si="2"/>
        <v>19701</v>
      </c>
      <c r="M18" s="33">
        <v>0</v>
      </c>
      <c r="N18" s="24" t="s">
        <v>37</v>
      </c>
      <c r="O18" s="8">
        <v>19701</v>
      </c>
      <c r="P18" s="15">
        <f t="shared" si="0"/>
        <v>0</v>
      </c>
      <c r="Q18" s="33"/>
      <c r="R18" s="24" t="s">
        <v>37</v>
      </c>
      <c r="S18" s="8">
        <v>19701</v>
      </c>
      <c r="T18" s="29">
        <f t="shared" si="1"/>
        <v>0</v>
      </c>
    </row>
    <row r="19" spans="1:20" x14ac:dyDescent="0.4">
      <c r="A19" s="62"/>
      <c r="B19" s="82" t="s">
        <v>47</v>
      </c>
      <c r="C19" s="40" t="s">
        <v>16</v>
      </c>
      <c r="D19" s="75">
        <v>5</v>
      </c>
      <c r="E19" s="86" t="s">
        <v>37</v>
      </c>
      <c r="F19" s="50"/>
      <c r="G19" s="50"/>
      <c r="H19" s="53"/>
      <c r="I19" s="37">
        <v>2</v>
      </c>
      <c r="J19" s="24" t="s">
        <v>37</v>
      </c>
      <c r="K19" s="8">
        <v>10945</v>
      </c>
      <c r="L19" s="15">
        <f>I19*K19</f>
        <v>21890</v>
      </c>
      <c r="M19" s="33">
        <v>0</v>
      </c>
      <c r="N19" s="24" t="s">
        <v>37</v>
      </c>
      <c r="O19" s="8">
        <v>10945</v>
      </c>
      <c r="P19" s="15">
        <f t="shared" si="0"/>
        <v>0</v>
      </c>
      <c r="Q19" s="33"/>
      <c r="R19" s="24" t="s">
        <v>37</v>
      </c>
      <c r="S19" s="8">
        <v>10945</v>
      </c>
      <c r="T19" s="29">
        <f>Q19*S19</f>
        <v>0</v>
      </c>
    </row>
    <row r="20" spans="1:20" x14ac:dyDescent="0.4">
      <c r="A20" s="62"/>
      <c r="B20" s="83"/>
      <c r="C20" s="41" t="s">
        <v>17</v>
      </c>
      <c r="D20" s="76"/>
      <c r="E20" s="87"/>
      <c r="F20" s="51"/>
      <c r="G20" s="51"/>
      <c r="H20" s="54"/>
      <c r="I20" s="37">
        <v>1</v>
      </c>
      <c r="J20" s="24" t="s">
        <v>37</v>
      </c>
      <c r="K20" s="8">
        <v>10945</v>
      </c>
      <c r="L20" s="15">
        <f t="shared" si="2"/>
        <v>10945</v>
      </c>
      <c r="M20" s="33">
        <v>0</v>
      </c>
      <c r="N20" s="24" t="s">
        <v>37</v>
      </c>
      <c r="O20" s="8">
        <v>10945</v>
      </c>
      <c r="P20" s="15">
        <f t="shared" si="0"/>
        <v>0</v>
      </c>
      <c r="Q20" s="33"/>
      <c r="R20" s="24" t="s">
        <v>37</v>
      </c>
      <c r="S20" s="8">
        <v>10945</v>
      </c>
      <c r="T20" s="29">
        <f t="shared" si="1"/>
        <v>0</v>
      </c>
    </row>
    <row r="21" spans="1:20" x14ac:dyDescent="0.4">
      <c r="A21" s="62"/>
      <c r="B21" s="83"/>
      <c r="C21" s="41" t="s">
        <v>18</v>
      </c>
      <c r="D21" s="76"/>
      <c r="E21" s="87"/>
      <c r="F21" s="51"/>
      <c r="G21" s="51"/>
      <c r="H21" s="54"/>
      <c r="I21" s="37">
        <v>1</v>
      </c>
      <c r="J21" s="24" t="s">
        <v>37</v>
      </c>
      <c r="K21" s="8">
        <v>10945</v>
      </c>
      <c r="L21" s="15">
        <f t="shared" si="2"/>
        <v>10945</v>
      </c>
      <c r="M21" s="33">
        <v>0</v>
      </c>
      <c r="N21" s="24" t="s">
        <v>37</v>
      </c>
      <c r="O21" s="8">
        <v>10945</v>
      </c>
      <c r="P21" s="15">
        <f t="shared" si="0"/>
        <v>0</v>
      </c>
      <c r="Q21" s="33"/>
      <c r="R21" s="24" t="s">
        <v>37</v>
      </c>
      <c r="S21" s="8">
        <v>10945</v>
      </c>
      <c r="T21" s="29">
        <f t="shared" si="1"/>
        <v>0</v>
      </c>
    </row>
    <row r="22" spans="1:20" x14ac:dyDescent="0.4">
      <c r="A22" s="63"/>
      <c r="B22" s="85"/>
      <c r="C22" s="43" t="s">
        <v>19</v>
      </c>
      <c r="D22" s="81"/>
      <c r="E22" s="88"/>
      <c r="F22" s="52"/>
      <c r="G22" s="52"/>
      <c r="H22" s="55"/>
      <c r="I22" s="36">
        <v>1</v>
      </c>
      <c r="J22" s="25" t="s">
        <v>37</v>
      </c>
      <c r="K22" s="9">
        <v>10945</v>
      </c>
      <c r="L22" s="16">
        <f>I22*K22</f>
        <v>10945</v>
      </c>
      <c r="M22" s="34">
        <v>0</v>
      </c>
      <c r="N22" s="25" t="s">
        <v>37</v>
      </c>
      <c r="O22" s="9">
        <v>10945</v>
      </c>
      <c r="P22" s="16">
        <f>M22*O22</f>
        <v>0</v>
      </c>
      <c r="Q22" s="34"/>
      <c r="R22" s="25" t="s">
        <v>37</v>
      </c>
      <c r="S22" s="9">
        <v>10945</v>
      </c>
      <c r="T22" s="30">
        <f t="shared" si="1"/>
        <v>0</v>
      </c>
    </row>
    <row r="23" spans="1:20" x14ac:dyDescent="0.4">
      <c r="A23" s="64" t="s">
        <v>20</v>
      </c>
      <c r="B23" s="47" t="s">
        <v>6</v>
      </c>
      <c r="C23" s="4" t="s">
        <v>21</v>
      </c>
      <c r="D23" s="19">
        <f>I23+M23+Q23</f>
        <v>8</v>
      </c>
      <c r="E23" s="22" t="s">
        <v>37</v>
      </c>
      <c r="F23" s="7"/>
      <c r="G23" s="13"/>
      <c r="H23" s="27"/>
      <c r="I23" s="38">
        <v>1</v>
      </c>
      <c r="J23" s="22" t="s">
        <v>37</v>
      </c>
      <c r="K23" s="7">
        <v>18436</v>
      </c>
      <c r="L23" s="13">
        <f t="shared" si="2"/>
        <v>18436</v>
      </c>
      <c r="M23" s="31">
        <v>2</v>
      </c>
      <c r="N23" s="22" t="s">
        <v>37</v>
      </c>
      <c r="O23" s="7">
        <v>18436</v>
      </c>
      <c r="P23" s="13">
        <f t="shared" si="0"/>
        <v>36872</v>
      </c>
      <c r="Q23" s="31">
        <v>5</v>
      </c>
      <c r="R23" s="22" t="s">
        <v>37</v>
      </c>
      <c r="S23" s="7">
        <v>18436</v>
      </c>
      <c r="T23" s="27">
        <f>Q23*S23</f>
        <v>92180</v>
      </c>
    </row>
    <row r="24" spans="1:20" x14ac:dyDescent="0.4">
      <c r="A24" s="62"/>
      <c r="B24" s="69" t="s">
        <v>40</v>
      </c>
      <c r="C24" s="40" t="s">
        <v>22</v>
      </c>
      <c r="D24" s="75">
        <v>24</v>
      </c>
      <c r="E24" s="86" t="s">
        <v>37</v>
      </c>
      <c r="F24" s="50"/>
      <c r="G24" s="50"/>
      <c r="H24" s="53"/>
      <c r="I24" s="37">
        <v>1</v>
      </c>
      <c r="J24" s="24" t="s">
        <v>37</v>
      </c>
      <c r="K24" s="8">
        <v>19701</v>
      </c>
      <c r="L24" s="15">
        <f t="shared" si="2"/>
        <v>19701</v>
      </c>
      <c r="M24" s="33">
        <v>2</v>
      </c>
      <c r="N24" s="24" t="s">
        <v>37</v>
      </c>
      <c r="O24" s="8">
        <v>19701</v>
      </c>
      <c r="P24" s="15">
        <f t="shared" si="0"/>
        <v>39402</v>
      </c>
      <c r="Q24" s="33">
        <v>5</v>
      </c>
      <c r="R24" s="24" t="s">
        <v>37</v>
      </c>
      <c r="S24" s="8">
        <v>19701</v>
      </c>
      <c r="T24" s="29">
        <f t="shared" si="1"/>
        <v>98505</v>
      </c>
    </row>
    <row r="25" spans="1:20" x14ac:dyDescent="0.4">
      <c r="A25" s="62"/>
      <c r="B25" s="70"/>
      <c r="C25" s="41" t="s">
        <v>23</v>
      </c>
      <c r="D25" s="76"/>
      <c r="E25" s="87"/>
      <c r="F25" s="51"/>
      <c r="G25" s="51"/>
      <c r="H25" s="54"/>
      <c r="I25" s="37">
        <v>1</v>
      </c>
      <c r="J25" s="24" t="s">
        <v>37</v>
      </c>
      <c r="K25" s="8">
        <v>19701</v>
      </c>
      <c r="L25" s="15">
        <f t="shared" si="2"/>
        <v>19701</v>
      </c>
      <c r="M25" s="33">
        <v>2</v>
      </c>
      <c r="N25" s="24" t="s">
        <v>37</v>
      </c>
      <c r="O25" s="8">
        <v>19701</v>
      </c>
      <c r="P25" s="15">
        <f t="shared" si="0"/>
        <v>39402</v>
      </c>
      <c r="Q25" s="33">
        <v>5</v>
      </c>
      <c r="R25" s="24" t="s">
        <v>37</v>
      </c>
      <c r="S25" s="8">
        <v>19701</v>
      </c>
      <c r="T25" s="29">
        <f t="shared" si="1"/>
        <v>98505</v>
      </c>
    </row>
    <row r="26" spans="1:20" x14ac:dyDescent="0.4">
      <c r="A26" s="62"/>
      <c r="B26" s="71"/>
      <c r="C26" s="42" t="s">
        <v>24</v>
      </c>
      <c r="D26" s="77"/>
      <c r="E26" s="89"/>
      <c r="F26" s="56"/>
      <c r="G26" s="56"/>
      <c r="H26" s="57"/>
      <c r="I26" s="37">
        <v>1</v>
      </c>
      <c r="J26" s="24" t="s">
        <v>37</v>
      </c>
      <c r="K26" s="8">
        <v>19701</v>
      </c>
      <c r="L26" s="15">
        <f t="shared" si="2"/>
        <v>19701</v>
      </c>
      <c r="M26" s="33">
        <v>2</v>
      </c>
      <c r="N26" s="24" t="s">
        <v>37</v>
      </c>
      <c r="O26" s="8">
        <v>19701</v>
      </c>
      <c r="P26" s="15">
        <f t="shared" si="0"/>
        <v>39402</v>
      </c>
      <c r="Q26" s="33">
        <v>5</v>
      </c>
      <c r="R26" s="24" t="s">
        <v>37</v>
      </c>
      <c r="S26" s="8">
        <v>19701</v>
      </c>
      <c r="T26" s="29">
        <f t="shared" si="1"/>
        <v>98505</v>
      </c>
    </row>
    <row r="27" spans="1:20" x14ac:dyDescent="0.4">
      <c r="A27" s="62"/>
      <c r="B27" s="69" t="s">
        <v>47</v>
      </c>
      <c r="C27" s="40" t="s">
        <v>26</v>
      </c>
      <c r="D27" s="75">
        <v>20</v>
      </c>
      <c r="E27" s="86" t="s">
        <v>37</v>
      </c>
      <c r="F27" s="50"/>
      <c r="G27" s="50"/>
      <c r="H27" s="53"/>
      <c r="I27" s="37">
        <v>1</v>
      </c>
      <c r="J27" s="24" t="s">
        <v>37</v>
      </c>
      <c r="K27" s="8">
        <v>13475</v>
      </c>
      <c r="L27" s="15">
        <f t="shared" si="2"/>
        <v>13475</v>
      </c>
      <c r="M27" s="33">
        <v>2</v>
      </c>
      <c r="N27" s="24" t="s">
        <v>37</v>
      </c>
      <c r="O27" s="8">
        <v>13475</v>
      </c>
      <c r="P27" s="15">
        <f t="shared" si="0"/>
        <v>26950</v>
      </c>
      <c r="Q27" s="33">
        <v>2</v>
      </c>
      <c r="R27" s="24" t="s">
        <v>37</v>
      </c>
      <c r="S27" s="8">
        <v>13475</v>
      </c>
      <c r="T27" s="29">
        <f t="shared" si="1"/>
        <v>26950</v>
      </c>
    </row>
    <row r="28" spans="1:20" x14ac:dyDescent="0.4">
      <c r="A28" s="62"/>
      <c r="B28" s="70"/>
      <c r="C28" s="41" t="s">
        <v>27</v>
      </c>
      <c r="D28" s="76"/>
      <c r="E28" s="87"/>
      <c r="F28" s="51"/>
      <c r="G28" s="51"/>
      <c r="H28" s="54"/>
      <c r="I28" s="37">
        <v>1</v>
      </c>
      <c r="J28" s="24" t="s">
        <v>37</v>
      </c>
      <c r="K28" s="8">
        <v>13475</v>
      </c>
      <c r="L28" s="15">
        <f t="shared" si="2"/>
        <v>13475</v>
      </c>
      <c r="M28" s="33">
        <v>2</v>
      </c>
      <c r="N28" s="24" t="s">
        <v>37</v>
      </c>
      <c r="O28" s="8">
        <v>13475</v>
      </c>
      <c r="P28" s="15">
        <f t="shared" si="0"/>
        <v>26950</v>
      </c>
      <c r="Q28" s="33">
        <v>2</v>
      </c>
      <c r="R28" s="24" t="s">
        <v>37</v>
      </c>
      <c r="S28" s="8">
        <v>13475</v>
      </c>
      <c r="T28" s="29">
        <f t="shared" si="1"/>
        <v>26950</v>
      </c>
    </row>
    <row r="29" spans="1:20" x14ac:dyDescent="0.4">
      <c r="A29" s="62"/>
      <c r="B29" s="70"/>
      <c r="C29" s="41" t="s">
        <v>28</v>
      </c>
      <c r="D29" s="76"/>
      <c r="E29" s="87"/>
      <c r="F29" s="51"/>
      <c r="G29" s="51"/>
      <c r="H29" s="54"/>
      <c r="I29" s="37">
        <v>1</v>
      </c>
      <c r="J29" s="24" t="s">
        <v>37</v>
      </c>
      <c r="K29" s="8">
        <v>13475</v>
      </c>
      <c r="L29" s="15">
        <f t="shared" si="2"/>
        <v>13475</v>
      </c>
      <c r="M29" s="33">
        <v>2</v>
      </c>
      <c r="N29" s="24" t="s">
        <v>37</v>
      </c>
      <c r="O29" s="8">
        <v>13475</v>
      </c>
      <c r="P29" s="15">
        <f t="shared" si="0"/>
        <v>26950</v>
      </c>
      <c r="Q29" s="33">
        <v>2</v>
      </c>
      <c r="R29" s="24" t="s">
        <v>37</v>
      </c>
      <c r="S29" s="8">
        <v>13475</v>
      </c>
      <c r="T29" s="29">
        <f t="shared" si="1"/>
        <v>26950</v>
      </c>
    </row>
    <row r="30" spans="1:20" x14ac:dyDescent="0.4">
      <c r="A30" s="65"/>
      <c r="B30" s="78"/>
      <c r="C30" s="43" t="s">
        <v>29</v>
      </c>
      <c r="D30" s="81"/>
      <c r="E30" s="88"/>
      <c r="F30" s="52"/>
      <c r="G30" s="52"/>
      <c r="H30" s="55"/>
      <c r="I30" s="36">
        <v>1</v>
      </c>
      <c r="J30" s="25" t="s">
        <v>37</v>
      </c>
      <c r="K30" s="9">
        <v>13475</v>
      </c>
      <c r="L30" s="16">
        <f>I30*K30</f>
        <v>13475</v>
      </c>
      <c r="M30" s="34">
        <v>2</v>
      </c>
      <c r="N30" s="25" t="s">
        <v>37</v>
      </c>
      <c r="O30" s="9">
        <v>13475</v>
      </c>
      <c r="P30" s="16">
        <f t="shared" si="0"/>
        <v>26950</v>
      </c>
      <c r="Q30" s="34">
        <v>2</v>
      </c>
      <c r="R30" s="25" t="s">
        <v>37</v>
      </c>
      <c r="S30" s="9">
        <v>13475</v>
      </c>
      <c r="T30" s="30">
        <f t="shared" si="1"/>
        <v>26950</v>
      </c>
    </row>
    <row r="31" spans="1:20" ht="38.25" customHeight="1" x14ac:dyDescent="0.4">
      <c r="A31" s="58" t="s">
        <v>48</v>
      </c>
      <c r="B31" s="58"/>
      <c r="C31" s="58"/>
      <c r="D31" s="58"/>
      <c r="E31" s="58"/>
      <c r="F31" s="58"/>
      <c r="G31" s="58"/>
      <c r="H31" s="58"/>
      <c r="L31" s="17">
        <f>SUM(L3:L30)</f>
        <v>2164932</v>
      </c>
      <c r="P31" s="17">
        <f>SUM(P3:P30)</f>
        <v>659010</v>
      </c>
      <c r="T31" s="17">
        <f>SUM(T3:T30)</f>
        <v>1077813</v>
      </c>
    </row>
    <row r="36" spans="2:2" x14ac:dyDescent="0.4">
      <c r="B36" s="46"/>
    </row>
  </sheetData>
  <mergeCells count="48">
    <mergeCell ref="E27:E30"/>
    <mergeCell ref="B27:B30"/>
    <mergeCell ref="D27:D30"/>
    <mergeCell ref="E6:E8"/>
    <mergeCell ref="F6:F8"/>
    <mergeCell ref="B24:B26"/>
    <mergeCell ref="D24:D26"/>
    <mergeCell ref="E24:E26"/>
    <mergeCell ref="F27:F30"/>
    <mergeCell ref="H6:H8"/>
    <mergeCell ref="G6:G8"/>
    <mergeCell ref="B16:B18"/>
    <mergeCell ref="D16:D18"/>
    <mergeCell ref="B19:B22"/>
    <mergeCell ref="D19:D22"/>
    <mergeCell ref="E9:E12"/>
    <mergeCell ref="E16:E18"/>
    <mergeCell ref="E19:E22"/>
    <mergeCell ref="F9:F12"/>
    <mergeCell ref="G9:G12"/>
    <mergeCell ref="H9:H12"/>
    <mergeCell ref="F16:F18"/>
    <mergeCell ref="G16:G18"/>
    <mergeCell ref="H16:H18"/>
    <mergeCell ref="F19:F22"/>
    <mergeCell ref="A31:H31"/>
    <mergeCell ref="A13:A14"/>
    <mergeCell ref="A15:A22"/>
    <mergeCell ref="A23:A30"/>
    <mergeCell ref="Q1:T1"/>
    <mergeCell ref="M1:P1"/>
    <mergeCell ref="I1:L1"/>
    <mergeCell ref="B6:B8"/>
    <mergeCell ref="C6:C8"/>
    <mergeCell ref="D6:D8"/>
    <mergeCell ref="B9:B12"/>
    <mergeCell ref="D1:H1"/>
    <mergeCell ref="A3:A4"/>
    <mergeCell ref="A5:A12"/>
    <mergeCell ref="C9:C12"/>
    <mergeCell ref="D9:D12"/>
    <mergeCell ref="G27:G30"/>
    <mergeCell ref="H27:H30"/>
    <mergeCell ref="G19:G22"/>
    <mergeCell ref="H19:H22"/>
    <mergeCell ref="F24:F26"/>
    <mergeCell ref="G24:G26"/>
    <mergeCell ref="H24:H26"/>
  </mergeCells>
  <phoneticPr fontId="1"/>
  <printOptions horizontalCentered="1"/>
  <pageMargins left="0.51181102362204722" right="0.11811023622047245" top="0.74803149606299213" bottom="0.74803149606299213" header="0.31496062992125984" footer="0.31496062992125984"/>
  <pageSetup paperSize="9" scale="73" orientation="portrait" horizontalDpi="4294967293" r:id="rId1"/>
  <headerFooter>
    <oddHeader>&amp;R             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契約書別表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2025-03-03T05:30:44Z</dcterms:modified>
</cp:coreProperties>
</file>